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malag/Downloads/"/>
    </mc:Choice>
  </mc:AlternateContent>
  <xr:revisionPtr revIDLastSave="0" documentId="13_ncr:1_{2AE8BF21-735D-534A-8AA8-13C0482C1F41}" xr6:coauthVersionLast="47" xr6:coauthVersionMax="47" xr10:uidLastSave="{00000000-0000-0000-0000-000000000000}"/>
  <bookViews>
    <workbookView xWindow="0" yWindow="660" windowWidth="29400" windowHeight="168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K12" i="1"/>
  <c r="J12" i="1"/>
  <c r="I12" i="1"/>
  <c r="H12" i="1"/>
  <c r="G12" i="1"/>
  <c r="F12" i="1"/>
  <c r="E12" i="1"/>
  <c r="K11" i="1"/>
  <c r="J11" i="1"/>
  <c r="I11" i="1"/>
  <c r="H11" i="1"/>
  <c r="G11" i="1"/>
  <c r="F11" i="1"/>
  <c r="E11" i="1"/>
  <c r="K10" i="1"/>
  <c r="J10" i="1"/>
  <c r="I10" i="1"/>
  <c r="H10" i="1"/>
  <c r="G10" i="1"/>
  <c r="F10" i="1"/>
  <c r="E10" i="1"/>
  <c r="K9" i="1"/>
  <c r="J9" i="1"/>
  <c r="I9" i="1"/>
  <c r="H9" i="1"/>
  <c r="G9" i="1"/>
  <c r="F9" i="1"/>
  <c r="E9" i="1"/>
  <c r="K8" i="1"/>
  <c r="J8" i="1"/>
  <c r="I8" i="1"/>
  <c r="H8" i="1"/>
  <c r="G8" i="1"/>
  <c r="F8" i="1"/>
  <c r="E8" i="1"/>
  <c r="C22" i="1" l="1"/>
  <c r="D22" i="1" s="1"/>
  <c r="C17" i="1"/>
  <c r="D17" i="1" s="1"/>
  <c r="C21" i="1"/>
  <c r="D21" i="1" s="1"/>
  <c r="C18" i="1"/>
  <c r="D18" i="1" s="1"/>
  <c r="C19" i="1" l="1"/>
  <c r="D19" i="1" s="1"/>
</calcChain>
</file>

<file path=xl/sharedStrings.xml><?xml version="1.0" encoding="utf-8"?>
<sst xmlns="http://schemas.openxmlformats.org/spreadsheetml/2006/main" count="15" uniqueCount="15">
  <si>
    <t>CALCOLATORE DISTRIBUZIONE DI POISSON</t>
  </si>
  <si>
    <t>GOL OSPITE</t>
  </si>
  <si>
    <t>Lambda Casa</t>
  </si>
  <si>
    <t>Lambda Ospite</t>
  </si>
  <si>
    <t>GOL CASA</t>
  </si>
  <si>
    <t>Probabilità</t>
  </si>
  <si>
    <t>Quota</t>
  </si>
  <si>
    <t>Vittoria Casa (1)</t>
  </si>
  <si>
    <t>Pareggio (X)</t>
  </si>
  <si>
    <t>Vittoria Ospite (2)</t>
  </si>
  <si>
    <t>Under 2.5</t>
  </si>
  <si>
    <t>Goal (BTTS)</t>
  </si>
  <si>
    <t>Questo strumento è a scopo didattico. Le quote calcolate sono 'Fair Odds' matematiche e non costituiscono invito al gioco. Gioca responsabilmente.</t>
  </si>
  <si>
    <t>ISTRUZIONI</t>
  </si>
  <si>
    <t xml:space="preserve">Compilare i campi B8 e C8 (sfodo giallo) con i due valori Lambda. Utilizza il punto per i decimali. Le altre celle si aggiorneranno in automatico.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</si>
</sst>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FFFFFF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1C3E"/>
        <bgColor rgb="FF0B1C3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FE2F3"/>
      </patternFill>
    </fill>
    <fill>
      <patternFill patternType="solid">
        <fgColor rgb="FF0B1C3E"/>
        <bgColor indexed="64"/>
      </patternFill>
    </fill>
    <fill>
      <patternFill patternType="solid">
        <fgColor theme="6" tint="0.79998168889431442"/>
        <bgColor rgb="FFFFF2CC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0" fillId="4" borderId="0" xfId="0" applyFill="1"/>
    <xf numFmtId="10" fontId="4" fillId="4" borderId="0" xfId="0" applyNumberFormat="1" applyFont="1" applyFill="1" applyAlignment="1" applyProtection="1">
      <alignment horizontal="center"/>
      <protection hidden="1"/>
    </xf>
    <xf numFmtId="4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center"/>
      <protection hidden="1"/>
    </xf>
    <xf numFmtId="4" fontId="6" fillId="8" borderId="0" xfId="0" applyNumberFormat="1" applyFont="1" applyFill="1" applyAlignment="1" applyProtection="1">
      <alignment horizontal="center"/>
      <protection locked="0" hidden="1"/>
    </xf>
    <xf numFmtId="0" fontId="9" fillId="3" borderId="0" xfId="0" applyFont="1" applyFill="1" applyAlignment="1" applyProtection="1">
      <alignment horizontal="center"/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7" fillId="4" borderId="0" xfId="0" applyFont="1" applyFill="1" applyAlignment="1" applyProtection="1">
      <alignment horizontal="left"/>
      <protection hidden="1"/>
    </xf>
    <xf numFmtId="0" fontId="5" fillId="9" borderId="0" xfId="0" applyFont="1" applyFill="1" applyAlignment="1" applyProtection="1">
      <alignment horizontal="left"/>
      <protection hidden="1"/>
    </xf>
    <xf numFmtId="0" fontId="0" fillId="9" borderId="0" xfId="0" applyFill="1" applyAlignment="1" applyProtection="1">
      <alignment horizontal="left"/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7" fillId="6" borderId="0" xfId="0" applyFont="1" applyFill="1" applyAlignment="1" applyProtection="1">
      <alignment horizontal="center"/>
      <protection hidden="1"/>
    </xf>
    <xf numFmtId="0" fontId="7" fillId="5" borderId="0" xfId="0" applyFont="1" applyFill="1" applyProtection="1">
      <protection hidden="1"/>
    </xf>
    <xf numFmtId="0" fontId="8" fillId="6" borderId="0" xfId="0" applyFont="1" applyFill="1" applyAlignment="1" applyProtection="1">
      <alignment horizontal="right" vertical="center" textRotation="90"/>
      <protection hidden="1"/>
    </xf>
    <xf numFmtId="0" fontId="8" fillId="5" borderId="0" xfId="0" applyFont="1" applyFill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0" fillId="7" borderId="0" xfId="0" applyFill="1" applyProtection="1">
      <protection hidden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B1C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12700</xdr:rowOff>
    </xdr:from>
    <xdr:to>
      <xdr:col>7</xdr:col>
      <xdr:colOff>406400</xdr:colOff>
      <xdr:row>3</xdr:row>
      <xdr:rowOff>2540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8ED200F-CBA3-778F-DCE7-6FA134334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9200" y="12700"/>
          <a:ext cx="2806700" cy="56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135"/>
  <sheetViews>
    <sheetView tabSelected="1" zoomScaleNormal="100" workbookViewId="0">
      <selection activeCell="N15" sqref="N15"/>
    </sheetView>
  </sheetViews>
  <sheetFormatPr baseColWidth="10" defaultColWidth="12.6640625" defaultRowHeight="15.75" customHeight="1" x14ac:dyDescent="0.15"/>
  <cols>
    <col min="1" max="1" width="1.6640625" customWidth="1"/>
    <col min="2" max="2" width="14.83203125" customWidth="1"/>
    <col min="3" max="3" width="13.6640625" customWidth="1"/>
    <col min="12" max="36" width="12.6640625" style="8"/>
  </cols>
  <sheetData>
    <row r="1" spans="1:11" ht="15.75" customHeight="1" x14ac:dyDescent="0.15">
      <c r="A1" s="1"/>
      <c r="B1" s="4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15">
      <c r="A2" s="1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1" ht="15.75" customHeight="1" x14ac:dyDescent="0.15">
      <c r="B3" s="6"/>
      <c r="C3" s="6"/>
      <c r="D3" s="6"/>
      <c r="E3" s="7"/>
      <c r="F3" s="7"/>
      <c r="G3" s="7"/>
      <c r="H3" s="7"/>
      <c r="I3" s="7"/>
      <c r="J3" s="7"/>
      <c r="K3" s="7"/>
    </row>
    <row r="4" spans="1:11" ht="15.75" customHeight="1" x14ac:dyDescent="0.15">
      <c r="B4" s="23" t="s">
        <v>0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ht="15.75" customHeight="1" x14ac:dyDescent="0.15">
      <c r="B5" s="14"/>
      <c r="C5" s="6"/>
      <c r="D5" s="6"/>
      <c r="E5" s="6"/>
      <c r="F5" s="6"/>
      <c r="G5" s="6"/>
      <c r="H5" s="6"/>
      <c r="I5" s="6"/>
      <c r="J5" s="6"/>
      <c r="K5" s="6"/>
    </row>
    <row r="6" spans="1:11" ht="15.75" customHeight="1" x14ac:dyDescent="0.15">
      <c r="B6" s="6"/>
      <c r="C6" s="6"/>
      <c r="D6" s="6"/>
      <c r="E6" s="19" t="s">
        <v>1</v>
      </c>
      <c r="F6" s="20"/>
      <c r="G6" s="20"/>
      <c r="H6" s="20"/>
      <c r="I6" s="20"/>
      <c r="J6" s="20"/>
      <c r="K6" s="20"/>
    </row>
    <row r="7" spans="1:11" ht="15.75" customHeight="1" x14ac:dyDescent="0.15">
      <c r="B7" s="13" t="s">
        <v>2</v>
      </c>
      <c r="C7" s="13" t="s">
        <v>3</v>
      </c>
      <c r="D7" s="6"/>
      <c r="E7" s="13">
        <v>0</v>
      </c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</row>
    <row r="8" spans="1:11" ht="15.75" customHeight="1" x14ac:dyDescent="0.15">
      <c r="B8" s="12">
        <v>1.5</v>
      </c>
      <c r="C8" s="12">
        <v>1.2</v>
      </c>
      <c r="D8" s="13">
        <v>0</v>
      </c>
      <c r="E8" s="9">
        <f t="shared" ref="E8:K8" si="0">_xlfn.POISSON.DIST($D8, $B$8, FALSE) * _xlfn.POISSON.DIST(E$7, $C$8, FALSE)</f>
        <v>6.720551273974977E-2</v>
      </c>
      <c r="F8" s="9">
        <f t="shared" si="0"/>
        <v>8.0646615287699716E-2</v>
      </c>
      <c r="G8" s="9">
        <f t="shared" si="0"/>
        <v>4.8387969172619838E-2</v>
      </c>
      <c r="H8" s="9">
        <f t="shared" si="0"/>
        <v>1.9355187669047931E-2</v>
      </c>
      <c r="I8" s="9">
        <f t="shared" si="0"/>
        <v>5.8065563007143779E-3</v>
      </c>
      <c r="J8" s="9">
        <f t="shared" si="0"/>
        <v>1.3935735121714504E-3</v>
      </c>
      <c r="K8" s="9">
        <f t="shared" si="0"/>
        <v>2.7871470243429031E-4</v>
      </c>
    </row>
    <row r="9" spans="1:11" ht="15.75" customHeight="1" x14ac:dyDescent="0.15">
      <c r="B9" s="6"/>
      <c r="C9" s="21" t="s">
        <v>4</v>
      </c>
      <c r="D9" s="13">
        <v>1</v>
      </c>
      <c r="E9" s="9">
        <f t="shared" ref="E9:K9" si="1">_xlfn.POISSON.DIST($D9, $B$8, FALSE) * _xlfn.POISSON.DIST(E$7, $C$8, FALSE)</f>
        <v>0.10080826910962466</v>
      </c>
      <c r="F9" s="9">
        <f t="shared" si="1"/>
        <v>0.12096992293154957</v>
      </c>
      <c r="G9" s="9">
        <f t="shared" si="1"/>
        <v>7.2581953758929757E-2</v>
      </c>
      <c r="H9" s="9">
        <f t="shared" si="1"/>
        <v>2.90327815035719E-2</v>
      </c>
      <c r="I9" s="9">
        <f t="shared" si="1"/>
        <v>8.7098344510715669E-3</v>
      </c>
      <c r="J9" s="9">
        <f t="shared" si="1"/>
        <v>2.0903602682571755E-3</v>
      </c>
      <c r="K9" s="9">
        <f t="shared" si="1"/>
        <v>4.1807205365143553E-4</v>
      </c>
    </row>
    <row r="10" spans="1:11" ht="15.75" customHeight="1" x14ac:dyDescent="0.15">
      <c r="B10" s="6"/>
      <c r="C10" s="22"/>
      <c r="D10" s="13">
        <v>2</v>
      </c>
      <c r="E10" s="9">
        <f t="shared" ref="E10:K10" si="2">_xlfn.POISSON.DIST($D10, $B$8, FALSE) * _xlfn.POISSON.DIST(E$7, $C$8, FALSE)</f>
        <v>7.56062018322185E-2</v>
      </c>
      <c r="F10" s="9">
        <f t="shared" si="2"/>
        <v>9.0727442198662189E-2</v>
      </c>
      <c r="G10" s="9">
        <f t="shared" si="2"/>
        <v>5.4436465319197325E-2</v>
      </c>
      <c r="H10" s="9">
        <f t="shared" si="2"/>
        <v>2.1774586127678925E-2</v>
      </c>
      <c r="I10" s="9">
        <f t="shared" si="2"/>
        <v>6.5323758383036756E-3</v>
      </c>
      <c r="J10" s="9">
        <f t="shared" si="2"/>
        <v>1.5677702011928818E-3</v>
      </c>
      <c r="K10" s="9">
        <f t="shared" si="2"/>
        <v>3.1355404023857664E-4</v>
      </c>
    </row>
    <row r="11" spans="1:11" ht="15.75" customHeight="1" x14ac:dyDescent="0.15">
      <c r="B11" s="6"/>
      <c r="C11" s="22"/>
      <c r="D11" s="13">
        <v>3</v>
      </c>
      <c r="E11" s="9">
        <f t="shared" ref="E11:K11" si="3">_xlfn.POISSON.DIST($D11, $B$8, FALSE) * _xlfn.POISSON.DIST(E$7, $C$8, FALSE)</f>
        <v>3.7803100916109257E-2</v>
      </c>
      <c r="F11" s="9">
        <f t="shared" si="3"/>
        <v>4.5363721099331109E-2</v>
      </c>
      <c r="G11" s="9">
        <f t="shared" si="3"/>
        <v>2.7218232659598666E-2</v>
      </c>
      <c r="H11" s="9">
        <f t="shared" si="3"/>
        <v>1.0887293063839466E-2</v>
      </c>
      <c r="I11" s="9">
        <f t="shared" si="3"/>
        <v>3.2661879191518387E-3</v>
      </c>
      <c r="J11" s="9">
        <f t="shared" si="3"/>
        <v>7.8388510059644112E-4</v>
      </c>
      <c r="K11" s="9">
        <f t="shared" si="3"/>
        <v>1.5677702011928838E-4</v>
      </c>
    </row>
    <row r="12" spans="1:11" ht="15.75" customHeight="1" x14ac:dyDescent="0.15">
      <c r="B12" s="6"/>
      <c r="C12" s="22"/>
      <c r="D12" s="13">
        <v>4</v>
      </c>
      <c r="E12" s="9">
        <f t="shared" ref="E12:K12" si="4">_xlfn.POISSON.DIST($D12, $B$8, FALSE) * _xlfn.POISSON.DIST(E$7, $C$8, FALSE)</f>
        <v>1.4176162843540974E-2</v>
      </c>
      <c r="F12" s="9">
        <f t="shared" si="4"/>
        <v>1.7011395412249167E-2</v>
      </c>
      <c r="G12" s="9">
        <f t="shared" si="4"/>
        <v>1.0206837247349502E-2</v>
      </c>
      <c r="H12" s="9">
        <f t="shared" si="4"/>
        <v>4.0827348989398004E-3</v>
      </c>
      <c r="I12" s="9">
        <f t="shared" si="4"/>
        <v>1.2248204696819396E-3</v>
      </c>
      <c r="J12" s="9">
        <f t="shared" si="4"/>
        <v>2.9395691272366548E-4</v>
      </c>
      <c r="K12" s="9">
        <f t="shared" si="4"/>
        <v>5.8791382544733148E-5</v>
      </c>
    </row>
    <row r="13" spans="1:11" ht="15.75" customHeight="1" x14ac:dyDescent="0.15">
      <c r="B13" s="6"/>
      <c r="C13" s="22"/>
      <c r="D13" s="13">
        <v>5</v>
      </c>
      <c r="E13" s="9">
        <f t="shared" ref="E13:K13" si="5">_xlfn.POISSON.DIST($D13, $B$8, FALSE) * _xlfn.POISSON.DIST(E$7, $C$8, FALSE)</f>
        <v>4.2528488530622884E-3</v>
      </c>
      <c r="F13" s="9">
        <f t="shared" si="5"/>
        <v>5.1034186236747449E-3</v>
      </c>
      <c r="G13" s="9">
        <f t="shared" si="5"/>
        <v>3.0620511742048477E-3</v>
      </c>
      <c r="H13" s="9">
        <f t="shared" si="5"/>
        <v>1.2248204696819389E-3</v>
      </c>
      <c r="I13" s="9">
        <f t="shared" si="5"/>
        <v>3.6744614090458152E-4</v>
      </c>
      <c r="J13" s="9">
        <f t="shared" si="5"/>
        <v>8.8187073817099556E-5</v>
      </c>
      <c r="K13" s="9">
        <f t="shared" si="5"/>
        <v>1.7637414763419926E-5</v>
      </c>
    </row>
    <row r="14" spans="1:11" ht="15.75" customHeight="1" x14ac:dyDescent="0.15">
      <c r="B14" s="6"/>
      <c r="C14" s="22"/>
      <c r="D14" s="13">
        <v>6</v>
      </c>
      <c r="E14" s="9">
        <f t="shared" ref="E14:K14" si="6">_xlfn.POISSON.DIST($D14, $B$8, FALSE) * _xlfn.POISSON.DIST(E$7, $C$8, FALSE)</f>
        <v>1.0632122132655734E-3</v>
      </c>
      <c r="F14" s="9">
        <f t="shared" si="6"/>
        <v>1.2758546559186877E-3</v>
      </c>
      <c r="G14" s="9">
        <f t="shared" si="6"/>
        <v>7.6551279355121279E-4</v>
      </c>
      <c r="H14" s="9">
        <f t="shared" si="6"/>
        <v>3.0620511742048511E-4</v>
      </c>
      <c r="I14" s="9">
        <f t="shared" si="6"/>
        <v>9.1861535226145502E-5</v>
      </c>
      <c r="J14" s="9">
        <f t="shared" si="6"/>
        <v>2.2046768454274916E-5</v>
      </c>
      <c r="K14" s="9">
        <f t="shared" si="6"/>
        <v>4.4093536908549875E-6</v>
      </c>
    </row>
    <row r="15" spans="1:11" ht="15.75" customHeight="1" x14ac:dyDescent="0.15"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5.75" customHeight="1" x14ac:dyDescent="0.15">
      <c r="B16" s="6"/>
      <c r="C16" s="2" t="s">
        <v>5</v>
      </c>
      <c r="D16" s="2" t="s">
        <v>6</v>
      </c>
      <c r="E16" s="6"/>
      <c r="F16" s="6"/>
      <c r="G16" s="6"/>
      <c r="H16" s="6"/>
      <c r="I16" s="6"/>
      <c r="J16" s="6"/>
      <c r="K16" s="6"/>
    </row>
    <row r="17" spans="2:11" ht="15.75" customHeight="1" x14ac:dyDescent="0.15">
      <c r="B17" s="3" t="s">
        <v>7</v>
      </c>
      <c r="C17" s="9">
        <f>E9 + SUM(E10:F10) + SUM(E11:G11) + SUM(E12:H12) + SUM(E13:I13) + SUM(E14:J14)</f>
        <v>0.44053937656298869</v>
      </c>
      <c r="D17" s="10">
        <f t="shared" ref="D17:D19" si="7">IF(C17=0, 0, 1/C17)</f>
        <v>2.2699446478583263</v>
      </c>
      <c r="E17" s="6"/>
      <c r="F17" s="6"/>
      <c r="G17" s="6"/>
      <c r="H17" s="6"/>
      <c r="I17" s="6"/>
      <c r="J17" s="6"/>
      <c r="K17" s="6"/>
    </row>
    <row r="18" spans="2:11" ht="15.75" customHeight="1" x14ac:dyDescent="0.15">
      <c r="B18" s="3" t="s">
        <v>8</v>
      </c>
      <c r="C18" s="9">
        <f>E8+F9+G10+H11+I12+J13+K14</f>
        <v>0.25481661095152597</v>
      </c>
      <c r="D18" s="10">
        <f t="shared" si="7"/>
        <v>3.9243909424344046</v>
      </c>
      <c r="E18" s="6"/>
      <c r="F18" s="6"/>
      <c r="G18" s="6"/>
      <c r="H18" s="6"/>
      <c r="I18" s="6"/>
      <c r="J18" s="6"/>
      <c r="K18" s="6"/>
    </row>
    <row r="19" spans="2:11" ht="15.75" customHeight="1" x14ac:dyDescent="0.15">
      <c r="B19" s="3" t="s">
        <v>9</v>
      </c>
      <c r="C19" s="9">
        <f>1 - C17 - C18</f>
        <v>0.30464401248548534</v>
      </c>
      <c r="D19" s="10">
        <f t="shared" si="7"/>
        <v>3.2825197903656309</v>
      </c>
      <c r="E19" s="6"/>
      <c r="F19" s="6"/>
      <c r="G19" s="6"/>
      <c r="H19" s="6"/>
      <c r="I19" s="6"/>
      <c r="J19" s="6"/>
      <c r="K19" s="6"/>
    </row>
    <row r="20" spans="2:11" ht="15.75" customHeight="1" x14ac:dyDescent="0.15">
      <c r="B20" s="6"/>
      <c r="C20" s="11"/>
      <c r="D20" s="11"/>
      <c r="E20" s="6"/>
      <c r="F20" s="6"/>
      <c r="G20" s="6"/>
      <c r="H20" s="6"/>
      <c r="I20" s="6"/>
      <c r="J20" s="6"/>
      <c r="K20" s="6"/>
    </row>
    <row r="21" spans="2:11" ht="15.75" customHeight="1" x14ac:dyDescent="0.15">
      <c r="B21" s="3" t="s">
        <v>10</v>
      </c>
      <c r="C21" s="9">
        <f>SUM(E8:G8) + SUM(E9:F9) + E10</f>
        <v>0.49362449107346201</v>
      </c>
      <c r="D21" s="10">
        <f t="shared" ref="D21:D22" si="8">1/C21</f>
        <v>2.0258314125082144</v>
      </c>
      <c r="E21" s="6"/>
      <c r="F21" s="6"/>
      <c r="G21" s="6"/>
      <c r="H21" s="6"/>
      <c r="I21" s="6"/>
      <c r="J21" s="6"/>
      <c r="K21" s="6"/>
    </row>
    <row r="22" spans="2:11" ht="15.75" customHeight="1" x14ac:dyDescent="0.15">
      <c r="B22" s="3" t="s">
        <v>11</v>
      </c>
      <c r="C22" s="9">
        <f>1 - (SUM(E8:K8) + SUM(E8:E14) - E8)</f>
        <v>0.54321607484774148</v>
      </c>
      <c r="D22" s="10">
        <f t="shared" si="8"/>
        <v>1.8408880854276835</v>
      </c>
      <c r="E22" s="6"/>
      <c r="F22" s="6"/>
      <c r="G22" s="6"/>
      <c r="H22" s="6"/>
      <c r="I22" s="6"/>
      <c r="J22" s="6"/>
      <c r="K22" s="6"/>
    </row>
    <row r="23" spans="2:11" ht="15.75" customHeight="1" x14ac:dyDescent="0.1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1" ht="15.75" customHeight="1" x14ac:dyDescent="0.15">
      <c r="B24" s="15" t="s">
        <v>13</v>
      </c>
      <c r="C24" s="6"/>
      <c r="D24" s="6"/>
      <c r="E24" s="6"/>
      <c r="F24" s="6"/>
      <c r="G24" s="6"/>
      <c r="H24" s="6"/>
      <c r="I24" s="6"/>
      <c r="J24" s="6"/>
      <c r="K24" s="6"/>
    </row>
    <row r="25" spans="2:11" ht="15.75" customHeight="1" x14ac:dyDescent="0.15">
      <c r="B25" s="18" t="s">
        <v>14</v>
      </c>
      <c r="C25" s="18"/>
      <c r="D25" s="18"/>
      <c r="E25" s="18"/>
      <c r="F25" s="18"/>
      <c r="G25" s="18"/>
      <c r="H25" s="18"/>
      <c r="I25" s="18"/>
      <c r="J25" s="18"/>
      <c r="K25" s="18"/>
    </row>
    <row r="26" spans="2:11" ht="15.75" customHeight="1" x14ac:dyDescent="0.15"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2:11" ht="15.75" customHeight="1" x14ac:dyDescent="0.15">
      <c r="B27" s="16" t="s">
        <v>12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2:11" s="8" customFormat="1" ht="15.75" customHeight="1" x14ac:dyDescent="0.15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 s="8" customFormat="1" ht="15.75" customHeight="1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1" s="8" customFormat="1" ht="15.75" customHeight="1" x14ac:dyDescent="0.15"/>
    <row r="31" spans="2:11" s="8" customFormat="1" ht="15.75" customHeight="1" x14ac:dyDescent="0.15"/>
    <row r="32" spans="2:11" s="8" customFormat="1" ht="15.75" customHeight="1" x14ac:dyDescent="0.15"/>
    <row r="33" s="8" customFormat="1" ht="15.75" customHeight="1" x14ac:dyDescent="0.15"/>
    <row r="34" s="8" customFormat="1" ht="15.75" customHeight="1" x14ac:dyDescent="0.15"/>
    <row r="35" s="8" customFormat="1" ht="15.75" customHeight="1" x14ac:dyDescent="0.15"/>
    <row r="36" s="8" customFormat="1" ht="15.75" customHeight="1" x14ac:dyDescent="0.15"/>
    <row r="37" s="8" customFormat="1" ht="15.75" customHeight="1" x14ac:dyDescent="0.15"/>
    <row r="38" s="8" customFormat="1" ht="15.75" customHeight="1" x14ac:dyDescent="0.15"/>
    <row r="39" s="8" customFormat="1" ht="15.75" customHeight="1" x14ac:dyDescent="0.15"/>
    <row r="40" s="8" customFormat="1" ht="15.75" customHeight="1" x14ac:dyDescent="0.15"/>
    <row r="41" s="8" customFormat="1" ht="15.75" customHeight="1" x14ac:dyDescent="0.15"/>
    <row r="42" s="8" customFormat="1" ht="15.75" customHeight="1" x14ac:dyDescent="0.15"/>
    <row r="43" s="8" customFormat="1" ht="15.75" customHeight="1" x14ac:dyDescent="0.15"/>
    <row r="44" s="8" customFormat="1" ht="15.75" customHeight="1" x14ac:dyDescent="0.15"/>
    <row r="45" s="8" customFormat="1" ht="15.75" customHeight="1" x14ac:dyDescent="0.15"/>
    <row r="46" s="8" customFormat="1" ht="15.75" customHeight="1" x14ac:dyDescent="0.15"/>
    <row r="47" s="8" customFormat="1" ht="15.75" customHeight="1" x14ac:dyDescent="0.15"/>
    <row r="48" s="8" customFormat="1" ht="15.75" customHeight="1" x14ac:dyDescent="0.15"/>
    <row r="49" s="8" customFormat="1" ht="15.75" customHeight="1" x14ac:dyDescent="0.15"/>
    <row r="50" s="8" customFormat="1" ht="15.75" customHeight="1" x14ac:dyDescent="0.15"/>
    <row r="51" s="8" customFormat="1" ht="15.75" customHeight="1" x14ac:dyDescent="0.15"/>
    <row r="52" s="8" customFormat="1" ht="15.75" customHeight="1" x14ac:dyDescent="0.15"/>
    <row r="53" s="8" customFormat="1" ht="15.75" customHeight="1" x14ac:dyDescent="0.15"/>
    <row r="54" s="8" customFormat="1" ht="15.75" customHeight="1" x14ac:dyDescent="0.15"/>
    <row r="55" s="8" customFormat="1" ht="15.75" customHeight="1" x14ac:dyDescent="0.15"/>
    <row r="56" s="8" customFormat="1" ht="15.75" customHeight="1" x14ac:dyDescent="0.15"/>
    <row r="57" s="8" customFormat="1" ht="15.75" customHeight="1" x14ac:dyDescent="0.15"/>
    <row r="58" s="8" customFormat="1" ht="15.75" customHeight="1" x14ac:dyDescent="0.15"/>
    <row r="59" s="8" customFormat="1" ht="15.75" customHeight="1" x14ac:dyDescent="0.15"/>
    <row r="60" s="8" customFormat="1" ht="15.75" customHeight="1" x14ac:dyDescent="0.15"/>
    <row r="61" s="8" customFormat="1" ht="15.75" customHeight="1" x14ac:dyDescent="0.15"/>
    <row r="62" s="8" customFormat="1" ht="15.75" customHeight="1" x14ac:dyDescent="0.15"/>
    <row r="63" s="8" customFormat="1" ht="15.75" customHeight="1" x14ac:dyDescent="0.15"/>
    <row r="64" s="8" customFormat="1" ht="15.75" customHeight="1" x14ac:dyDescent="0.15"/>
    <row r="65" s="8" customFormat="1" ht="15.75" customHeight="1" x14ac:dyDescent="0.15"/>
    <row r="66" s="8" customFormat="1" ht="15.75" customHeight="1" x14ac:dyDescent="0.15"/>
    <row r="67" s="8" customFormat="1" ht="15.75" customHeight="1" x14ac:dyDescent="0.15"/>
    <row r="68" s="8" customFormat="1" ht="15.75" customHeight="1" x14ac:dyDescent="0.15"/>
    <row r="69" s="8" customFormat="1" ht="15.75" customHeight="1" x14ac:dyDescent="0.15"/>
    <row r="70" s="8" customFormat="1" ht="15.75" customHeight="1" x14ac:dyDescent="0.15"/>
    <row r="71" s="8" customFormat="1" ht="15.75" customHeight="1" x14ac:dyDescent="0.15"/>
    <row r="72" s="8" customFormat="1" ht="15.75" customHeight="1" x14ac:dyDescent="0.15"/>
    <row r="73" s="8" customFormat="1" ht="15.75" customHeight="1" x14ac:dyDescent="0.15"/>
    <row r="74" s="8" customFormat="1" ht="15.75" customHeight="1" x14ac:dyDescent="0.15"/>
    <row r="75" s="8" customFormat="1" ht="15.75" customHeight="1" x14ac:dyDescent="0.15"/>
    <row r="76" s="8" customFormat="1" ht="15.75" customHeight="1" x14ac:dyDescent="0.15"/>
    <row r="77" s="8" customFormat="1" ht="15.75" customHeight="1" x14ac:dyDescent="0.15"/>
    <row r="78" s="8" customFormat="1" ht="15.75" customHeight="1" x14ac:dyDescent="0.15"/>
    <row r="79" s="8" customFormat="1" ht="15.75" customHeight="1" x14ac:dyDescent="0.15"/>
    <row r="80" s="8" customFormat="1" ht="15.75" customHeight="1" x14ac:dyDescent="0.15"/>
    <row r="81" s="8" customFormat="1" ht="15.75" customHeight="1" x14ac:dyDescent="0.15"/>
    <row r="82" s="8" customFormat="1" ht="15.75" customHeight="1" x14ac:dyDescent="0.15"/>
    <row r="83" s="8" customFormat="1" ht="15.75" customHeight="1" x14ac:dyDescent="0.15"/>
    <row r="84" s="8" customFormat="1" ht="15.75" customHeight="1" x14ac:dyDescent="0.15"/>
    <row r="85" s="8" customFormat="1" ht="15.75" customHeight="1" x14ac:dyDescent="0.15"/>
    <row r="86" s="8" customFormat="1" ht="15.75" customHeight="1" x14ac:dyDescent="0.15"/>
    <row r="87" s="8" customFormat="1" ht="15.75" customHeight="1" x14ac:dyDescent="0.15"/>
    <row r="88" s="8" customFormat="1" ht="15.75" customHeight="1" x14ac:dyDescent="0.15"/>
    <row r="89" s="8" customFormat="1" ht="15.75" customHeight="1" x14ac:dyDescent="0.15"/>
    <row r="90" s="8" customFormat="1" ht="15.75" customHeight="1" x14ac:dyDescent="0.15"/>
    <row r="91" s="8" customFormat="1" ht="15.75" customHeight="1" x14ac:dyDescent="0.15"/>
    <row r="92" s="8" customFormat="1" ht="15.75" customHeight="1" x14ac:dyDescent="0.15"/>
    <row r="93" s="8" customFormat="1" ht="15.75" customHeight="1" x14ac:dyDescent="0.15"/>
    <row r="94" s="8" customFormat="1" ht="15.75" customHeight="1" x14ac:dyDescent="0.15"/>
    <row r="95" s="8" customFormat="1" ht="15.75" customHeight="1" x14ac:dyDescent="0.15"/>
    <row r="96" s="8" customFormat="1" ht="15.75" customHeight="1" x14ac:dyDescent="0.15"/>
    <row r="97" s="8" customFormat="1" ht="15.75" customHeight="1" x14ac:dyDescent="0.15"/>
    <row r="98" s="8" customFormat="1" ht="15.75" customHeight="1" x14ac:dyDescent="0.15"/>
    <row r="99" s="8" customFormat="1" ht="15.75" customHeight="1" x14ac:dyDescent="0.15"/>
    <row r="100" s="8" customFormat="1" ht="15.75" customHeight="1" x14ac:dyDescent="0.15"/>
    <row r="101" s="8" customFormat="1" ht="15.75" customHeight="1" x14ac:dyDescent="0.15"/>
    <row r="102" s="8" customFormat="1" ht="15.75" customHeight="1" x14ac:dyDescent="0.15"/>
    <row r="103" s="8" customFormat="1" ht="15.75" customHeight="1" x14ac:dyDescent="0.15"/>
    <row r="104" s="8" customFormat="1" ht="15.75" customHeight="1" x14ac:dyDescent="0.15"/>
    <row r="105" s="8" customFormat="1" ht="15.75" customHeight="1" x14ac:dyDescent="0.15"/>
    <row r="106" s="8" customFormat="1" ht="15.75" customHeight="1" x14ac:dyDescent="0.15"/>
    <row r="107" s="8" customFormat="1" ht="15.75" customHeight="1" x14ac:dyDescent="0.15"/>
    <row r="108" s="8" customFormat="1" ht="15.75" customHeight="1" x14ac:dyDescent="0.15"/>
    <row r="109" s="8" customFormat="1" ht="15.75" customHeight="1" x14ac:dyDescent="0.15"/>
    <row r="110" s="8" customFormat="1" ht="15.75" customHeight="1" x14ac:dyDescent="0.15"/>
    <row r="111" s="8" customFormat="1" ht="15.75" customHeight="1" x14ac:dyDescent="0.15"/>
    <row r="112" s="8" customFormat="1" ht="15.75" customHeight="1" x14ac:dyDescent="0.15"/>
    <row r="113" s="8" customFormat="1" ht="15.75" customHeight="1" x14ac:dyDescent="0.15"/>
    <row r="114" s="8" customFormat="1" ht="15.75" customHeight="1" x14ac:dyDescent="0.15"/>
    <row r="115" s="8" customFormat="1" ht="15.75" customHeight="1" x14ac:dyDescent="0.15"/>
    <row r="116" s="8" customFormat="1" ht="15.75" customHeight="1" x14ac:dyDescent="0.15"/>
    <row r="117" s="8" customFormat="1" ht="15.75" customHeight="1" x14ac:dyDescent="0.15"/>
    <row r="118" s="8" customFormat="1" ht="15.75" customHeight="1" x14ac:dyDescent="0.15"/>
    <row r="119" s="8" customFormat="1" ht="15.75" customHeight="1" x14ac:dyDescent="0.15"/>
    <row r="120" s="8" customFormat="1" ht="15.75" customHeight="1" x14ac:dyDescent="0.15"/>
    <row r="121" s="8" customFormat="1" ht="15.75" customHeight="1" x14ac:dyDescent="0.15"/>
    <row r="122" s="8" customFormat="1" ht="15.75" customHeight="1" x14ac:dyDescent="0.15"/>
    <row r="123" s="8" customFormat="1" ht="15.75" customHeight="1" x14ac:dyDescent="0.15"/>
    <row r="124" s="8" customFormat="1" ht="15.75" customHeight="1" x14ac:dyDescent="0.15"/>
    <row r="125" s="8" customFormat="1" ht="15.75" customHeight="1" x14ac:dyDescent="0.15"/>
    <row r="126" s="8" customFormat="1" ht="15.75" customHeight="1" x14ac:dyDescent="0.15"/>
    <row r="127" s="8" customFormat="1" ht="15.75" customHeight="1" x14ac:dyDescent="0.15"/>
    <row r="128" s="8" customFormat="1" ht="15.75" customHeight="1" x14ac:dyDescent="0.15"/>
    <row r="129" s="8" customFormat="1" ht="15.75" customHeight="1" x14ac:dyDescent="0.15"/>
    <row r="130" s="8" customFormat="1" ht="15.75" customHeight="1" x14ac:dyDescent="0.15"/>
    <row r="131" s="8" customFormat="1" ht="15.75" customHeight="1" x14ac:dyDescent="0.15"/>
    <row r="132" s="8" customFormat="1" ht="15.75" customHeight="1" x14ac:dyDescent="0.15"/>
    <row r="133" s="8" customFormat="1" ht="15.75" customHeight="1" x14ac:dyDescent="0.15"/>
    <row r="134" s="8" customFormat="1" ht="15.75" customHeight="1" x14ac:dyDescent="0.15"/>
    <row r="135" s="8" customFormat="1" ht="15.75" customHeight="1" x14ac:dyDescent="0.15"/>
  </sheetData>
  <sheetProtection algorithmName="SHA-512" hashValue="aEjNZVLH3hS0qUThXf71uezhltjcxcfRPyQtFI+mpoLYaPAVIwH45iKSaFqUBpjslzN+LtM81YcWU+VBPsTvCQ==" saltValue="Ky4jwzrfqEQVeSrI3cpOOQ==" spinCount="100000" sheet="1" objects="1" scenarios="1"/>
  <mergeCells count="5">
    <mergeCell ref="B27:K27"/>
    <mergeCell ref="B25:K25"/>
    <mergeCell ref="E6:K6"/>
    <mergeCell ref="C9:C14"/>
    <mergeCell ref="B4:K4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 Malaggi</cp:lastModifiedBy>
  <dcterms:modified xsi:type="dcterms:W3CDTF">2026-01-10T21:56:59Z</dcterms:modified>
</cp:coreProperties>
</file>